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240" windowHeight="12345"/>
  </bookViews>
  <sheets>
    <sheet name="Foglio2" sheetId="2" r:id="rId1"/>
  </sheets>
  <calcPr calcId="125725"/>
</workbook>
</file>

<file path=xl/calcChain.xml><?xml version="1.0" encoding="utf-8"?>
<calcChain xmlns="http://schemas.openxmlformats.org/spreadsheetml/2006/main">
  <c r="C13" i="2"/>
  <c r="C7"/>
  <c r="C8" s="1"/>
  <c r="C6"/>
  <c r="C12" l="1"/>
  <c r="C14" s="1"/>
  <c r="C15" s="1"/>
  <c r="C16" s="1"/>
  <c r="C17" s="1"/>
  <c r="C18" s="1"/>
  <c r="C19" s="1"/>
</calcChain>
</file>

<file path=xl/sharedStrings.xml><?xml version="1.0" encoding="utf-8"?>
<sst xmlns="http://schemas.openxmlformats.org/spreadsheetml/2006/main" count="27" uniqueCount="24">
  <si>
    <t>u</t>
  </si>
  <si>
    <t>sigma</t>
  </si>
  <si>
    <t>ro</t>
  </si>
  <si>
    <t>mm</t>
  </si>
  <si>
    <t>R</t>
  </si>
  <si>
    <t>r</t>
  </si>
  <si>
    <t>Frequenza</t>
  </si>
  <si>
    <t>Resistenza di perdita del dipolo</t>
  </si>
  <si>
    <t>Ω/m</t>
  </si>
  <si>
    <t>Profondità di penetrazione</t>
  </si>
  <si>
    <t>[MHz]</t>
  </si>
  <si>
    <t>[mm]</t>
  </si>
  <si>
    <t>[Ω]</t>
  </si>
  <si>
    <t>Risultati</t>
  </si>
  <si>
    <t>Dati da inserire</t>
  </si>
  <si>
    <t>Resistenza di radiazione</t>
  </si>
  <si>
    <t>Efficienza dipolo</t>
  </si>
  <si>
    <t>Perdite</t>
  </si>
  <si>
    <t>Resistenza distribuita</t>
  </si>
  <si>
    <t>Sezione del conduttore</t>
  </si>
  <si>
    <t>Sezione ridotta del conduttore</t>
  </si>
  <si>
    <r>
      <t>[mm</t>
    </r>
    <r>
      <rPr>
        <b/>
        <sz val="16"/>
        <color theme="0"/>
        <rFont val="Calibri"/>
        <family val="2"/>
      </rPr>
      <t>²]</t>
    </r>
  </si>
  <si>
    <t>2016 - by IK7JWY</t>
  </si>
  <si>
    <t>PERDITE NEL CONDUTTORE DI UN DIPOLO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</si>
</sst>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%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/>
      <name val="Calibri"/>
      <family val="2"/>
    </font>
    <font>
      <i/>
      <sz val="11"/>
      <color theme="1" tint="0.249977111117893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0" fillId="3" borderId="0" xfId="0" applyFill="1"/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0" borderId="1" xfId="0" applyFont="1" applyBorder="1"/>
    <xf numFmtId="0" fontId="7" fillId="2" borderId="1" xfId="0" applyFont="1" applyFill="1" applyBorder="1" applyAlignment="1">
      <alignment horizontal="center"/>
    </xf>
    <xf numFmtId="0" fontId="8" fillId="3" borderId="0" xfId="0" applyFont="1" applyFill="1"/>
    <xf numFmtId="0" fontId="9" fillId="3" borderId="0" xfId="0" applyFont="1" applyFill="1" applyAlignment="1">
      <alignment horizontal="center"/>
    </xf>
    <xf numFmtId="0" fontId="6" fillId="5" borderId="1" xfId="0" applyFont="1" applyFill="1" applyBorder="1" applyAlignment="1" applyProtection="1">
      <alignment horizontal="center"/>
      <protection locked="0"/>
    </xf>
    <xf numFmtId="1" fontId="6" fillId="5" borderId="1" xfId="0" applyNumberFormat="1" applyFont="1" applyFill="1" applyBorder="1" applyAlignment="1" applyProtection="1">
      <alignment horizontal="center"/>
      <protection locked="0"/>
    </xf>
    <xf numFmtId="164" fontId="6" fillId="5" borderId="1" xfId="0" applyNumberFormat="1" applyFont="1" applyFill="1" applyBorder="1" applyAlignment="1" applyProtection="1">
      <alignment horizontal="center"/>
      <protection hidden="1"/>
    </xf>
    <xf numFmtId="2" fontId="6" fillId="5" borderId="1" xfId="0" applyNumberFormat="1" applyFont="1" applyFill="1" applyBorder="1" applyAlignment="1" applyProtection="1">
      <alignment horizontal="center"/>
      <protection hidden="1"/>
    </xf>
    <xf numFmtId="165" fontId="6" fillId="5" borderId="1" xfId="0" applyNumberFormat="1" applyFont="1" applyFill="1" applyBorder="1" applyAlignment="1" applyProtection="1">
      <alignment horizontal="center"/>
      <protection hidden="1"/>
    </xf>
    <xf numFmtId="166" fontId="6" fillId="5" borderId="1" xfId="1" applyNumberFormat="1" applyFont="1" applyFill="1" applyBorder="1" applyAlignment="1" applyProtection="1">
      <alignment horizontal="center"/>
      <protection hidden="1"/>
    </xf>
    <xf numFmtId="166" fontId="6" fillId="5" borderId="1" xfId="0" applyNumberFormat="1" applyFont="1" applyFill="1" applyBorder="1" applyAlignment="1" applyProtection="1">
      <alignment horizontal="center"/>
      <protection hidden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EEF77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>
      <selection activeCell="C4" sqref="C4"/>
    </sheetView>
  </sheetViews>
  <sheetFormatPr defaultRowHeight="15"/>
  <cols>
    <col min="2" max="2" width="36.625" customWidth="1"/>
    <col min="3" max="3" width="12.125" style="2" bestFit="1" customWidth="1"/>
    <col min="4" max="4" width="9" style="2"/>
  </cols>
  <sheetData>
    <row r="1" spans="1:15" ht="21">
      <c r="A1" s="5"/>
      <c r="B1" s="15" t="s">
        <v>23</v>
      </c>
      <c r="C1" s="15"/>
      <c r="D1" s="15"/>
      <c r="E1" s="5"/>
    </row>
    <row r="2" spans="1:15" ht="21">
      <c r="A2" s="5"/>
      <c r="B2" s="3"/>
      <c r="C2" s="8"/>
      <c r="D2" s="8"/>
      <c r="E2" s="5"/>
    </row>
    <row r="3" spans="1:15" ht="23.25">
      <c r="A3" s="5"/>
      <c r="B3" s="9" t="s">
        <v>14</v>
      </c>
      <c r="C3" s="9"/>
      <c r="D3" s="9"/>
      <c r="E3" s="5"/>
    </row>
    <row r="4" spans="1:15" ht="21">
      <c r="A4" s="5"/>
      <c r="B4" s="10" t="s">
        <v>6</v>
      </c>
      <c r="C4" s="16">
        <v>3.5</v>
      </c>
      <c r="D4" s="11" t="s">
        <v>10</v>
      </c>
      <c r="E4" s="5"/>
    </row>
    <row r="5" spans="1:15" ht="21">
      <c r="A5" s="5"/>
      <c r="B5" s="10" t="s">
        <v>19</v>
      </c>
      <c r="C5" s="16">
        <v>1.5</v>
      </c>
      <c r="D5" s="11" t="s">
        <v>21</v>
      </c>
      <c r="E5" s="5"/>
    </row>
    <row r="6" spans="1:15" ht="21" hidden="1">
      <c r="A6" s="5"/>
      <c r="B6" s="12" t="s">
        <v>0</v>
      </c>
      <c r="C6" s="16">
        <f>4*PI()/10000000</f>
        <v>1.2566370614359173E-6</v>
      </c>
      <c r="D6" s="11"/>
      <c r="E6" s="5"/>
    </row>
    <row r="7" spans="1:15" ht="21" hidden="1">
      <c r="A7" s="5"/>
      <c r="B7" s="12" t="s">
        <v>2</v>
      </c>
      <c r="C7" s="16">
        <f>1.69/100000000</f>
        <v>1.6899999999999999E-8</v>
      </c>
      <c r="D7" s="11"/>
      <c r="E7" s="5"/>
      <c r="H7" s="1"/>
      <c r="I7" s="1"/>
      <c r="J7" s="1"/>
      <c r="K7" s="1"/>
      <c r="L7" s="1"/>
      <c r="M7" s="1"/>
      <c r="N7" s="1"/>
      <c r="O7" s="1"/>
    </row>
    <row r="8" spans="1:15" ht="21" hidden="1">
      <c r="A8" s="5"/>
      <c r="B8" s="12" t="s">
        <v>1</v>
      </c>
      <c r="C8" s="17">
        <f>1/C7</f>
        <v>59171597.633136101</v>
      </c>
      <c r="D8" s="11"/>
      <c r="E8" s="5"/>
    </row>
    <row r="9" spans="1:15" ht="21">
      <c r="A9" s="5"/>
      <c r="B9" s="10" t="s">
        <v>15</v>
      </c>
      <c r="C9" s="17">
        <v>73</v>
      </c>
      <c r="D9" s="13" t="s">
        <v>12</v>
      </c>
      <c r="E9" s="5"/>
    </row>
    <row r="10" spans="1:15" ht="21">
      <c r="A10" s="5"/>
      <c r="B10" s="6"/>
      <c r="C10" s="7"/>
      <c r="D10" s="4"/>
      <c r="E10" s="5"/>
    </row>
    <row r="11" spans="1:15" ht="23.25">
      <c r="A11" s="5"/>
      <c r="B11" s="9" t="s">
        <v>13</v>
      </c>
      <c r="C11" s="9"/>
      <c r="D11" s="9"/>
      <c r="E11" s="5"/>
    </row>
    <row r="12" spans="1:15" ht="21">
      <c r="A12" s="5"/>
      <c r="B12" s="10" t="s">
        <v>9</v>
      </c>
      <c r="C12" s="18">
        <f>1000*SQRT(1/(PI()*C6*C8*C4*1000000))</f>
        <v>3.4972724101949466E-2</v>
      </c>
      <c r="D12" s="11" t="s">
        <v>11</v>
      </c>
      <c r="E12" s="5"/>
    </row>
    <row r="13" spans="1:15" ht="21" hidden="1">
      <c r="A13" s="5"/>
      <c r="B13" s="10" t="s">
        <v>4</v>
      </c>
      <c r="C13" s="19">
        <f>SQRT(C5/PI())</f>
        <v>0.690988298942671</v>
      </c>
      <c r="D13" s="11" t="s">
        <v>3</v>
      </c>
      <c r="E13" s="5"/>
    </row>
    <row r="14" spans="1:15" ht="21" hidden="1">
      <c r="A14" s="5"/>
      <c r="B14" s="10" t="s">
        <v>5</v>
      </c>
      <c r="C14" s="19">
        <f>C13-C12</f>
        <v>0.65601557484072148</v>
      </c>
      <c r="D14" s="11" t="s">
        <v>3</v>
      </c>
      <c r="E14" s="5"/>
    </row>
    <row r="15" spans="1:15" ht="21">
      <c r="A15" s="5"/>
      <c r="B15" s="10" t="s">
        <v>20</v>
      </c>
      <c r="C15" s="19">
        <f>PI()*(C13*C13-C14*C14)</f>
        <v>0.14799538715829774</v>
      </c>
      <c r="D15" s="11" t="s">
        <v>21</v>
      </c>
      <c r="E15" s="5"/>
    </row>
    <row r="16" spans="1:15" ht="21">
      <c r="A16" s="5"/>
      <c r="B16" s="10" t="s">
        <v>18</v>
      </c>
      <c r="C16" s="19">
        <f>1000000*C7/C15</f>
        <v>0.11419274833156486</v>
      </c>
      <c r="D16" s="11" t="s">
        <v>8</v>
      </c>
      <c r="E16" s="5"/>
    </row>
    <row r="17" spans="1:5" ht="21">
      <c r="A17" s="5"/>
      <c r="B17" s="10" t="s">
        <v>7</v>
      </c>
      <c r="C17" s="20">
        <f>C16*(0.5*300000/(C4*1000))</f>
        <v>4.893974928495636</v>
      </c>
      <c r="D17" s="13" t="s">
        <v>12</v>
      </c>
      <c r="E17" s="5"/>
    </row>
    <row r="18" spans="1:5" ht="21">
      <c r="A18" s="5"/>
      <c r="B18" s="10" t="s">
        <v>16</v>
      </c>
      <c r="C18" s="21">
        <f>C9/(C17+C9)</f>
        <v>0.93717132893798061</v>
      </c>
      <c r="D18" s="11"/>
      <c r="E18" s="5"/>
    </row>
    <row r="19" spans="1:5" ht="21">
      <c r="A19" s="5"/>
      <c r="B19" s="10" t="s">
        <v>17</v>
      </c>
      <c r="C19" s="22">
        <f>1-C18</f>
        <v>6.2828671062019392E-2</v>
      </c>
      <c r="D19" s="11"/>
      <c r="E19" s="5"/>
    </row>
    <row r="20" spans="1:5">
      <c r="A20" s="5"/>
      <c r="B20" s="5"/>
      <c r="C20" s="8"/>
      <c r="D20" s="8"/>
      <c r="E20" s="5"/>
    </row>
    <row r="21" spans="1:5">
      <c r="A21" s="14" t="s">
        <v>22</v>
      </c>
      <c r="B21" s="5"/>
      <c r="C21" s="8"/>
      <c r="D21" s="8"/>
      <c r="E21" s="5"/>
    </row>
  </sheetData>
  <sheetProtection password="95E9" sheet="1" objects="1" scenarios="1"/>
  <mergeCells count="3">
    <mergeCell ref="B11:D11"/>
    <mergeCell ref="B3:D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ik7jwy</dc:creator>
  <cp:lastModifiedBy>ik7jwy</cp:lastModifiedBy>
  <dcterms:created xsi:type="dcterms:W3CDTF">2016-10-17T20:38:43Z</dcterms:created>
  <dcterms:modified xsi:type="dcterms:W3CDTF">2016-10-19T12:43:59Z</dcterms:modified>
</cp:coreProperties>
</file>